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varde.dk\dfs\Home\pijb\appl\"/>
    </mc:Choice>
  </mc:AlternateContent>
  <bookViews>
    <workbookView xWindow="0" yWindow="0" windowWidth="3300" windowHeight="6930"/>
  </bookViews>
  <sheets>
    <sheet name="Parcelhusgrunde" sheetId="1" r:id="rId1"/>
    <sheet name="Erhvervsjord" sheetId="2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I33" i="1"/>
  <c r="I34" i="1"/>
  <c r="I35" i="1"/>
  <c r="I36" i="1"/>
  <c r="I37" i="1"/>
  <c r="I38" i="1"/>
  <c r="I39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5" i="1"/>
  <c r="I16" i="1"/>
  <c r="I17" i="1"/>
  <c r="I14" i="1"/>
  <c r="I11" i="1"/>
  <c r="I10" i="1"/>
  <c r="I9" i="1"/>
  <c r="I8" i="1"/>
  <c r="G40" i="1"/>
  <c r="I7" i="1"/>
  <c r="I6" i="1"/>
  <c r="I5" i="1"/>
  <c r="I4" i="1"/>
  <c r="I3" i="1"/>
  <c r="H4" i="2" l="1"/>
  <c r="H5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" i="2"/>
  <c r="C36" i="2"/>
  <c r="H36" i="2" l="1"/>
  <c r="E40" i="1" l="1"/>
  <c r="C40" i="1"/>
  <c r="I40" i="1" l="1"/>
  <c r="D40" i="1"/>
  <c r="F40" i="1"/>
</calcChain>
</file>

<file path=xl/sharedStrings.xml><?xml version="1.0" encoding="utf-8"?>
<sst xmlns="http://schemas.openxmlformats.org/spreadsheetml/2006/main" count="278" uniqueCount="135">
  <si>
    <t xml:space="preserve">Agerbæk  </t>
  </si>
  <si>
    <t xml:space="preserve">Tranebærvej </t>
  </si>
  <si>
    <t>Agerbæk</t>
  </si>
  <si>
    <t>Tranebærvej</t>
  </si>
  <si>
    <t xml:space="preserve">Ansager  </t>
  </si>
  <si>
    <t xml:space="preserve">Egedalen </t>
  </si>
  <si>
    <t xml:space="preserve">Hejrevej </t>
  </si>
  <si>
    <t>Billum</t>
  </si>
  <si>
    <t xml:space="preserve">Kalvebanken </t>
  </si>
  <si>
    <t xml:space="preserve">Billum </t>
  </si>
  <si>
    <t xml:space="preserve">Skallingvej </t>
  </si>
  <si>
    <t xml:space="preserve">Fåborg </t>
  </si>
  <si>
    <t xml:space="preserve">Kløvervang </t>
  </si>
  <si>
    <t>Henne St.</t>
  </si>
  <si>
    <t xml:space="preserve">Krovænget </t>
  </si>
  <si>
    <t xml:space="preserve">Horne </t>
  </si>
  <si>
    <t xml:space="preserve">Lundagervej </t>
  </si>
  <si>
    <t xml:space="preserve">Janderup  </t>
  </si>
  <si>
    <t xml:space="preserve">Bymarken </t>
  </si>
  <si>
    <t xml:space="preserve">Kvong </t>
  </si>
  <si>
    <t xml:space="preserve">Lunde </t>
  </si>
  <si>
    <t xml:space="preserve">Markvænget  </t>
  </si>
  <si>
    <t xml:space="preserve">Lunde  </t>
  </si>
  <si>
    <t xml:space="preserve">Nørlundvej </t>
  </si>
  <si>
    <t xml:space="preserve">Parkalle </t>
  </si>
  <si>
    <t xml:space="preserve">Nordenskov </t>
  </si>
  <si>
    <t xml:space="preserve">Rønnehaven </t>
  </si>
  <si>
    <t xml:space="preserve">Næsbjerg </t>
  </si>
  <si>
    <t xml:space="preserve">Hovedgaden </t>
  </si>
  <si>
    <t xml:space="preserve">Skolelunden </t>
  </si>
  <si>
    <t xml:space="preserve">Oksbøl  </t>
  </si>
  <si>
    <t xml:space="preserve">Frejasvej  </t>
  </si>
  <si>
    <t xml:space="preserve">Orten  </t>
  </si>
  <si>
    <t xml:space="preserve">Ortenvej </t>
  </si>
  <si>
    <t xml:space="preserve">Skoletoften </t>
  </si>
  <si>
    <t xml:space="preserve">Outrup  </t>
  </si>
  <si>
    <t xml:space="preserve">Stadionvej </t>
  </si>
  <si>
    <t xml:space="preserve">Sig  </t>
  </si>
  <si>
    <t xml:space="preserve">Amalievej </t>
  </si>
  <si>
    <t xml:space="preserve">Sofievej </t>
  </si>
  <si>
    <t xml:space="preserve">Skovlund  </t>
  </si>
  <si>
    <t xml:space="preserve">Bjælkager </t>
  </si>
  <si>
    <t>Tinghøj</t>
  </si>
  <si>
    <t xml:space="preserve">Grøntoften </t>
  </si>
  <si>
    <t xml:space="preserve">Tistrup </t>
  </si>
  <si>
    <t xml:space="preserve">Tofterup </t>
  </si>
  <si>
    <t xml:space="preserve">Åvænget </t>
  </si>
  <si>
    <t xml:space="preserve">Tofterup  </t>
  </si>
  <si>
    <t xml:space="preserve">Skorrehovej </t>
  </si>
  <si>
    <t xml:space="preserve">Varde </t>
  </si>
  <si>
    <t xml:space="preserve">Varde  </t>
  </si>
  <si>
    <t xml:space="preserve">Vardegårdvej </t>
  </si>
  <si>
    <t xml:space="preserve">Åbrinken </t>
  </si>
  <si>
    <t>Ølgod</t>
  </si>
  <si>
    <t xml:space="preserve">Grønnegade </t>
  </si>
  <si>
    <t xml:space="preserve">Ølgod  </t>
  </si>
  <si>
    <t xml:space="preserve">Skovkanten </t>
  </si>
  <si>
    <t xml:space="preserve">Årre  </t>
  </si>
  <si>
    <t xml:space="preserve">Hjørngårdsvej       </t>
  </si>
  <si>
    <t xml:space="preserve">Kastanjevangen   </t>
  </si>
  <si>
    <t>x</t>
  </si>
  <si>
    <t>Antal grunde i udstykningen i alt</t>
  </si>
  <si>
    <t>Antal grunde til salg</t>
  </si>
  <si>
    <t>By</t>
  </si>
  <si>
    <t>Vej</t>
  </si>
  <si>
    <t>Højgårdsparken</t>
  </si>
  <si>
    <t xml:space="preserve">Hegnsgårdvej     </t>
  </si>
  <si>
    <t>Reserveret</t>
  </si>
  <si>
    <t>i alt</t>
  </si>
  <si>
    <t>Grunde markeret med rødt er uden mindstepris</t>
  </si>
  <si>
    <t>Udstykninger fra før kommunesammenlæg-ningen</t>
  </si>
  <si>
    <t>*1) Udstykninger fra før sammenlægningen er afskrevet til nul og grunde uden mindstepris vurderet enkeltvis</t>
  </si>
  <si>
    <t>Nørremarken</t>
  </si>
  <si>
    <t>Alslev</t>
  </si>
  <si>
    <t>Sydagervej</t>
  </si>
  <si>
    <t>Ansager</t>
  </si>
  <si>
    <t>Starupvej</t>
  </si>
  <si>
    <t>Vadehavsvej</t>
  </si>
  <si>
    <t>Horne</t>
  </si>
  <si>
    <t>Rolighedsvej</t>
  </si>
  <si>
    <t>Janderup</t>
  </si>
  <si>
    <t>Lunde</t>
  </si>
  <si>
    <t>Halagervej</t>
  </si>
  <si>
    <t>Frøstrupvej/Østergade</t>
  </si>
  <si>
    <t>Nordenskov</t>
  </si>
  <si>
    <t>J. C. Jensens Vej</t>
  </si>
  <si>
    <t>Næsbjerg</t>
  </si>
  <si>
    <t>Bakkeallé</t>
  </si>
  <si>
    <t>Oksbøl</t>
  </si>
  <si>
    <t>Industrivej</t>
  </si>
  <si>
    <t>Roust</t>
  </si>
  <si>
    <t>Helle Erhvervspark</t>
  </si>
  <si>
    <t>Sig</t>
  </si>
  <si>
    <t>Skovlund</t>
  </si>
  <si>
    <t>Odinsvej/Frejasvej</t>
  </si>
  <si>
    <t>Thorsvej</t>
  </si>
  <si>
    <t>Tofterup</t>
  </si>
  <si>
    <t>Gl. Grindstedvej/Smedegade</t>
  </si>
  <si>
    <t>Varde</t>
  </si>
  <si>
    <t>Ambolten og Hammeren</t>
  </si>
  <si>
    <t>Energivej</t>
  </si>
  <si>
    <t>Viaduktvej</t>
  </si>
  <si>
    <t>m²-priser ekskl. tilslutningsafgifter</t>
  </si>
  <si>
    <t>Udstykninger fra før kommunesammenlægningen</t>
  </si>
  <si>
    <t xml:space="preserve">Tinksmedevej </t>
  </si>
  <si>
    <t>Ikke fastsat</t>
  </si>
  <si>
    <t>Byggemodnet</t>
  </si>
  <si>
    <t>Ja</t>
  </si>
  <si>
    <t>Nej</t>
  </si>
  <si>
    <t>Askærgårdvej</t>
  </si>
  <si>
    <t xml:space="preserve">Søndervang </t>
  </si>
  <si>
    <t>Kirkebjergvej/Stejlundvænget</t>
  </si>
  <si>
    <t>Tistrup</t>
  </si>
  <si>
    <t>Jeppe Skovgaards Vej</t>
  </si>
  <si>
    <t>Jeppe Skovgaards Vej - facadegrunde mod Esbjergvej</t>
  </si>
  <si>
    <t>Glarmestervej og Murervej</t>
  </si>
  <si>
    <t xml:space="preserve">Her af 3.000 m² </t>
  </si>
  <si>
    <t>Heraf 2.500 m²</t>
  </si>
  <si>
    <t>Heraf 2.400 m²</t>
  </si>
  <si>
    <t>Heraf 50.000 m²</t>
  </si>
  <si>
    <t>Heraf 14.000 m²</t>
  </si>
  <si>
    <t>Heraf 42.300 m²</t>
  </si>
  <si>
    <t>Heraf 4.000 m²</t>
  </si>
  <si>
    <t>Heraf 13.173 m²</t>
  </si>
  <si>
    <t xml:space="preserve">Heraf 5.875 m² </t>
  </si>
  <si>
    <t>Størrelse /m²</t>
  </si>
  <si>
    <t>Samlet udbudspris ex. tilslutningsafgifter</t>
  </si>
  <si>
    <t>Parcelhusudstykninger</t>
  </si>
  <si>
    <t>Erhvervsjord</t>
  </si>
  <si>
    <t>Samlede udbudspriser ex. tilslutningsafgifter</t>
  </si>
  <si>
    <t>Tilslutningsafgifter</t>
  </si>
  <si>
    <t>Degnevænget</t>
  </si>
  <si>
    <t xml:space="preserve">Søndertoften </t>
  </si>
  <si>
    <t>Samlede aktiver, der benyttes som grundlag for beregning af max. 25% over-/underskud *1)</t>
  </si>
  <si>
    <t>Solvænget/Vangsg.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</si>
</sst>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&quot;kr.&quot;#,##0.00_);[Red]\(&quot;kr.&quot;#,##0.00\)"/>
    <numFmt numFmtId="166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165" fontId="0" fillId="0" borderId="0" xfId="0" applyNumberFormat="1" applyAlignment="1"/>
    <xf numFmtId="166" fontId="0" fillId="0" borderId="0" xfId="1" applyNumberFormat="1" applyFont="1" applyAlignment="1">
      <alignment horizontal="right"/>
    </xf>
    <xf numFmtId="166" fontId="0" fillId="0" borderId="0" xfId="1" applyNumberFormat="1" applyFont="1"/>
    <xf numFmtId="0" fontId="0" fillId="0" borderId="1" xfId="0" applyBorder="1"/>
    <xf numFmtId="166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65" fontId="0" fillId="0" borderId="1" xfId="0" applyNumberFormat="1" applyBorder="1" applyAlignment="1"/>
    <xf numFmtId="166" fontId="0" fillId="0" borderId="1" xfId="1" applyNumberFormat="1" applyFont="1" applyBorder="1"/>
    <xf numFmtId="0" fontId="0" fillId="0" borderId="1" xfId="0" applyBorder="1" applyAlignment="1">
      <alignment wrapText="1"/>
    </xf>
    <xf numFmtId="166" fontId="2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5" fontId="2" fillId="0" borderId="1" xfId="0" applyNumberFormat="1" applyFont="1" applyBorder="1" applyAlignment="1"/>
    <xf numFmtId="166" fontId="2" fillId="0" borderId="1" xfId="1" applyNumberFormat="1" applyFont="1" applyBorder="1"/>
    <xf numFmtId="0" fontId="5" fillId="2" borderId="1" xfId="0" applyFont="1" applyFill="1" applyBorder="1" applyAlignment="1">
      <alignment horizontal="left" textRotation="90" wrapText="1"/>
    </xf>
    <xf numFmtId="49" fontId="2" fillId="2" borderId="1" xfId="0" applyNumberFormat="1" applyFont="1" applyFill="1" applyBorder="1" applyAlignment="1">
      <alignment horizontal="left" textRotation="90" wrapText="1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9" fillId="3" borderId="2" xfId="0" applyFont="1" applyFill="1" applyBorder="1"/>
    <xf numFmtId="0" fontId="9" fillId="3" borderId="3" xfId="0" applyFont="1" applyFill="1" applyBorder="1"/>
    <xf numFmtId="0" fontId="9" fillId="3" borderId="4" xfId="0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96" zoomScaleNormal="96" workbookViewId="0">
      <selection activeCell="C29" sqref="C29"/>
    </sheetView>
  </sheetViews>
  <sheetFormatPr defaultRowHeight="15" x14ac:dyDescent="0.25"/>
  <cols>
    <col min="1" max="1" width="13.7109375" customWidth="1"/>
    <col min="2" max="2" width="16.5703125" customWidth="1"/>
    <col min="3" max="3" width="6.42578125" style="3" customWidth="1"/>
    <col min="4" max="4" width="6" style="3" customWidth="1"/>
    <col min="5" max="5" width="5.85546875" style="3" customWidth="1"/>
    <col min="6" max="6" width="10" customWidth="1"/>
    <col min="7" max="7" width="9.85546875" customWidth="1"/>
    <col min="8" max="8" width="7.140625" style="3" customWidth="1"/>
    <col min="9" max="9" width="11.28515625" customWidth="1"/>
  </cols>
  <sheetData>
    <row r="1" spans="1:9" x14ac:dyDescent="0.25">
      <c r="A1" s="33" t="s">
        <v>127</v>
      </c>
      <c r="B1" s="34"/>
      <c r="C1" s="34"/>
      <c r="D1" s="34"/>
      <c r="E1" s="34"/>
      <c r="F1" s="34"/>
      <c r="G1" s="34"/>
      <c r="H1" s="34"/>
      <c r="I1" s="35"/>
    </row>
    <row r="2" spans="1:9" s="2" customFormat="1" ht="100.5" customHeight="1" x14ac:dyDescent="0.2">
      <c r="A2" s="29" t="s">
        <v>63</v>
      </c>
      <c r="B2" s="29" t="s">
        <v>64</v>
      </c>
      <c r="C2" s="29" t="s">
        <v>61</v>
      </c>
      <c r="D2" s="29" t="s">
        <v>62</v>
      </c>
      <c r="E2" s="29" t="s">
        <v>67</v>
      </c>
      <c r="F2" s="29" t="s">
        <v>129</v>
      </c>
      <c r="G2" s="29" t="s">
        <v>130</v>
      </c>
      <c r="H2" s="29" t="s">
        <v>70</v>
      </c>
      <c r="I2" s="29" t="s">
        <v>133</v>
      </c>
    </row>
    <row r="3" spans="1:9" x14ac:dyDescent="0.25">
      <c r="A3" s="5" t="s">
        <v>0</v>
      </c>
      <c r="B3" s="5" t="s">
        <v>1</v>
      </c>
      <c r="C3" s="31">
        <v>11</v>
      </c>
      <c r="D3" s="31">
        <v>5</v>
      </c>
      <c r="E3" s="31">
        <v>1</v>
      </c>
      <c r="F3" s="6">
        <v>908791</v>
      </c>
      <c r="G3" s="6">
        <v>387737</v>
      </c>
      <c r="H3" s="7"/>
      <c r="I3" s="6">
        <f>F3+G3</f>
        <v>1296528</v>
      </c>
    </row>
    <row r="4" spans="1:9" x14ac:dyDescent="0.25">
      <c r="A4" s="11" t="s">
        <v>2</v>
      </c>
      <c r="B4" s="11" t="s">
        <v>3</v>
      </c>
      <c r="C4" s="32">
        <v>24</v>
      </c>
      <c r="D4" s="32">
        <v>3</v>
      </c>
      <c r="E4" s="32">
        <v>1</v>
      </c>
      <c r="F4" s="8">
        <v>328105</v>
      </c>
      <c r="G4" s="8">
        <v>187642</v>
      </c>
      <c r="H4" s="12" t="s">
        <v>60</v>
      </c>
      <c r="I4" s="8">
        <f>G4</f>
        <v>187642</v>
      </c>
    </row>
    <row r="5" spans="1:9" x14ac:dyDescent="0.25">
      <c r="A5" s="11" t="s">
        <v>4</v>
      </c>
      <c r="B5" s="11" t="s">
        <v>5</v>
      </c>
      <c r="C5" s="32">
        <v>12</v>
      </c>
      <c r="D5" s="32">
        <v>8</v>
      </c>
      <c r="E5" s="32">
        <v>3</v>
      </c>
      <c r="F5" s="8">
        <v>1549137</v>
      </c>
      <c r="G5" s="8">
        <v>575880</v>
      </c>
      <c r="H5" s="12" t="s">
        <v>60</v>
      </c>
      <c r="I5" s="8">
        <f>G5</f>
        <v>575880</v>
      </c>
    </row>
    <row r="6" spans="1:9" x14ac:dyDescent="0.25">
      <c r="A6" s="5" t="s">
        <v>4</v>
      </c>
      <c r="B6" s="5" t="s">
        <v>6</v>
      </c>
      <c r="C6" s="31">
        <v>8</v>
      </c>
      <c r="D6" s="31">
        <v>7</v>
      </c>
      <c r="E6" s="31">
        <v>1</v>
      </c>
      <c r="F6" s="6">
        <v>924751</v>
      </c>
      <c r="G6" s="6">
        <v>502232</v>
      </c>
      <c r="H6" s="7" t="s">
        <v>60</v>
      </c>
      <c r="I6" s="8">
        <f>G6</f>
        <v>502232</v>
      </c>
    </row>
    <row r="7" spans="1:9" x14ac:dyDescent="0.25">
      <c r="A7" s="5" t="s">
        <v>7</v>
      </c>
      <c r="B7" s="5" t="s">
        <v>8</v>
      </c>
      <c r="C7" s="31">
        <v>8</v>
      </c>
      <c r="D7" s="31">
        <v>8</v>
      </c>
      <c r="E7" s="31">
        <v>0</v>
      </c>
      <c r="F7" s="6">
        <v>1573601</v>
      </c>
      <c r="G7" s="6">
        <v>821240</v>
      </c>
      <c r="H7" s="7"/>
      <c r="I7" s="6">
        <f>F7+G7</f>
        <v>2394841</v>
      </c>
    </row>
    <row r="8" spans="1:9" s="1" customFormat="1" x14ac:dyDescent="0.25">
      <c r="A8" s="11" t="s">
        <v>9</v>
      </c>
      <c r="B8" s="11" t="s">
        <v>10</v>
      </c>
      <c r="C8" s="32">
        <v>2</v>
      </c>
      <c r="D8" s="32">
        <v>1</v>
      </c>
      <c r="E8" s="32">
        <v>0</v>
      </c>
      <c r="F8" s="8">
        <v>120464</v>
      </c>
      <c r="G8" s="8">
        <v>90680</v>
      </c>
      <c r="H8" s="12" t="s">
        <v>60</v>
      </c>
      <c r="I8" s="8">
        <f>G8</f>
        <v>90680</v>
      </c>
    </row>
    <row r="9" spans="1:9" s="1" customFormat="1" x14ac:dyDescent="0.25">
      <c r="A9" s="11" t="s">
        <v>11</v>
      </c>
      <c r="B9" s="11" t="s">
        <v>12</v>
      </c>
      <c r="C9" s="32">
        <v>8</v>
      </c>
      <c r="D9" s="32">
        <v>8</v>
      </c>
      <c r="E9" s="32">
        <v>0</v>
      </c>
      <c r="F9" s="8">
        <v>460017</v>
      </c>
      <c r="G9" s="8">
        <v>500380</v>
      </c>
      <c r="H9" s="12" t="s">
        <v>60</v>
      </c>
      <c r="I9" s="8">
        <f>G9</f>
        <v>500380</v>
      </c>
    </row>
    <row r="10" spans="1:9" s="1" customFormat="1" x14ac:dyDescent="0.25">
      <c r="A10" s="11" t="s">
        <v>13</v>
      </c>
      <c r="B10" s="11" t="s">
        <v>14</v>
      </c>
      <c r="C10" s="32">
        <v>2</v>
      </c>
      <c r="D10" s="32">
        <v>2</v>
      </c>
      <c r="E10" s="32">
        <v>0</v>
      </c>
      <c r="F10" s="8">
        <v>89262</v>
      </c>
      <c r="G10" s="8">
        <v>131683</v>
      </c>
      <c r="H10" s="12" t="s">
        <v>60</v>
      </c>
      <c r="I10" s="8">
        <f>G10</f>
        <v>131683</v>
      </c>
    </row>
    <row r="11" spans="1:9" s="1" customFormat="1" x14ac:dyDescent="0.25">
      <c r="A11" s="11" t="s">
        <v>15</v>
      </c>
      <c r="B11" s="11" t="s">
        <v>16</v>
      </c>
      <c r="C11" s="32">
        <v>4</v>
      </c>
      <c r="D11" s="32">
        <v>4</v>
      </c>
      <c r="E11" s="32">
        <v>0</v>
      </c>
      <c r="F11" s="8">
        <v>358808</v>
      </c>
      <c r="G11" s="8">
        <v>346790</v>
      </c>
      <c r="H11" s="12" t="s">
        <v>60</v>
      </c>
      <c r="I11" s="8">
        <f>G11</f>
        <v>346790</v>
      </c>
    </row>
    <row r="12" spans="1:9" s="1" customFormat="1" x14ac:dyDescent="0.25">
      <c r="A12" s="11" t="s">
        <v>17</v>
      </c>
      <c r="B12" s="11" t="s">
        <v>18</v>
      </c>
      <c r="C12" s="32">
        <v>7</v>
      </c>
      <c r="D12" s="32">
        <v>7</v>
      </c>
      <c r="E12" s="32">
        <v>0</v>
      </c>
      <c r="F12" s="8">
        <v>1250367</v>
      </c>
      <c r="G12" s="8">
        <v>437832</v>
      </c>
      <c r="H12" s="12"/>
      <c r="I12" s="8">
        <v>611233</v>
      </c>
    </row>
    <row r="13" spans="1:9" s="1" customFormat="1" x14ac:dyDescent="0.25">
      <c r="A13" s="11" t="s">
        <v>19</v>
      </c>
      <c r="B13" s="11" t="s">
        <v>58</v>
      </c>
      <c r="C13" s="32">
        <v>6</v>
      </c>
      <c r="D13" s="32">
        <v>6</v>
      </c>
      <c r="E13" s="32">
        <v>0</v>
      </c>
      <c r="F13" s="8">
        <v>867555</v>
      </c>
      <c r="G13" s="8">
        <v>544035</v>
      </c>
      <c r="H13" s="12"/>
      <c r="I13" s="8">
        <v>701835</v>
      </c>
    </row>
    <row r="14" spans="1:9" s="1" customFormat="1" x14ac:dyDescent="0.25">
      <c r="A14" s="11" t="s">
        <v>20</v>
      </c>
      <c r="B14" s="11" t="s">
        <v>21</v>
      </c>
      <c r="C14" s="32">
        <v>1</v>
      </c>
      <c r="D14" s="32">
        <v>1</v>
      </c>
      <c r="E14" s="32">
        <v>0</v>
      </c>
      <c r="F14" s="8">
        <v>55226</v>
      </c>
      <c r="G14" s="8">
        <v>83997</v>
      </c>
      <c r="H14" s="12" t="s">
        <v>60</v>
      </c>
      <c r="I14" s="8">
        <f>G14</f>
        <v>83997</v>
      </c>
    </row>
    <row r="15" spans="1:9" s="1" customFormat="1" x14ac:dyDescent="0.25">
      <c r="A15" s="11" t="s">
        <v>22</v>
      </c>
      <c r="B15" s="11" t="s">
        <v>23</v>
      </c>
      <c r="C15" s="32">
        <v>1</v>
      </c>
      <c r="D15" s="32">
        <v>1</v>
      </c>
      <c r="E15" s="32">
        <v>0</v>
      </c>
      <c r="F15" s="8">
        <v>63505</v>
      </c>
      <c r="G15" s="8">
        <v>83997</v>
      </c>
      <c r="H15" s="12" t="s">
        <v>60</v>
      </c>
      <c r="I15" s="8">
        <f t="shared" ref="I15:I17" si="0">G15</f>
        <v>83997</v>
      </c>
    </row>
    <row r="16" spans="1:9" s="1" customFormat="1" x14ac:dyDescent="0.25">
      <c r="A16" s="11" t="s">
        <v>20</v>
      </c>
      <c r="B16" s="11" t="s">
        <v>24</v>
      </c>
      <c r="C16" s="32">
        <v>1</v>
      </c>
      <c r="D16" s="32">
        <v>1</v>
      </c>
      <c r="E16" s="32">
        <v>0</v>
      </c>
      <c r="F16" s="8">
        <v>55226</v>
      </c>
      <c r="G16" s="8">
        <v>83597</v>
      </c>
      <c r="H16" s="12" t="s">
        <v>60</v>
      </c>
      <c r="I16" s="8">
        <f t="shared" si="0"/>
        <v>83597</v>
      </c>
    </row>
    <row r="17" spans="1:9" x14ac:dyDescent="0.25">
      <c r="A17" s="5" t="s">
        <v>25</v>
      </c>
      <c r="B17" s="5" t="s">
        <v>26</v>
      </c>
      <c r="C17" s="31">
        <v>20</v>
      </c>
      <c r="D17" s="31">
        <v>19</v>
      </c>
      <c r="E17" s="31">
        <v>0</v>
      </c>
      <c r="F17" s="6">
        <v>2420958</v>
      </c>
      <c r="G17" s="6">
        <v>1188402</v>
      </c>
      <c r="H17" s="7" t="s">
        <v>60</v>
      </c>
      <c r="I17" s="6">
        <f t="shared" si="0"/>
        <v>1188402</v>
      </c>
    </row>
    <row r="18" spans="1:9" x14ac:dyDescent="0.25">
      <c r="A18" s="5" t="s">
        <v>27</v>
      </c>
      <c r="B18" s="5" t="s">
        <v>28</v>
      </c>
      <c r="C18" s="31">
        <v>3</v>
      </c>
      <c r="D18" s="31">
        <v>3</v>
      </c>
      <c r="E18" s="31">
        <v>0</v>
      </c>
      <c r="F18" s="6">
        <v>599997</v>
      </c>
      <c r="G18" s="6">
        <v>289398</v>
      </c>
      <c r="H18" s="7"/>
      <c r="I18" s="6">
        <f>F18+G18</f>
        <v>889395</v>
      </c>
    </row>
    <row r="19" spans="1:9" x14ac:dyDescent="0.25">
      <c r="A19" s="5" t="s">
        <v>27</v>
      </c>
      <c r="B19" s="5" t="s">
        <v>29</v>
      </c>
      <c r="C19" s="31">
        <v>10</v>
      </c>
      <c r="D19" s="31">
        <v>5</v>
      </c>
      <c r="E19" s="31">
        <v>4</v>
      </c>
      <c r="F19" s="6">
        <v>1807506</v>
      </c>
      <c r="G19" s="6">
        <v>482331</v>
      </c>
      <c r="H19" s="7"/>
      <c r="I19" s="6">
        <f>F19+G19</f>
        <v>2289837</v>
      </c>
    </row>
    <row r="20" spans="1:9" x14ac:dyDescent="0.25">
      <c r="A20" s="5" t="s">
        <v>30</v>
      </c>
      <c r="B20" s="5" t="s">
        <v>31</v>
      </c>
      <c r="C20" s="31">
        <v>21</v>
      </c>
      <c r="D20" s="31">
        <v>16</v>
      </c>
      <c r="E20" s="31">
        <v>3</v>
      </c>
      <c r="F20" s="6">
        <v>5129851</v>
      </c>
      <c r="G20" s="6">
        <v>1259759</v>
      </c>
      <c r="H20" s="7"/>
      <c r="I20" s="6">
        <f>F20+G20</f>
        <v>6389610</v>
      </c>
    </row>
    <row r="21" spans="1:9" x14ac:dyDescent="0.25">
      <c r="A21" s="5" t="s">
        <v>32</v>
      </c>
      <c r="B21" s="5" t="s">
        <v>33</v>
      </c>
      <c r="C21" s="31">
        <v>1</v>
      </c>
      <c r="D21" s="31">
        <v>1</v>
      </c>
      <c r="E21" s="31">
        <v>0</v>
      </c>
      <c r="F21" s="6">
        <v>281953</v>
      </c>
      <c r="G21" s="6">
        <v>108047</v>
      </c>
      <c r="H21" s="7"/>
      <c r="I21" s="6">
        <f>F21+G21</f>
        <v>390000</v>
      </c>
    </row>
    <row r="22" spans="1:9" s="1" customFormat="1" x14ac:dyDescent="0.25">
      <c r="A22" s="11" t="s">
        <v>32</v>
      </c>
      <c r="B22" s="11" t="s">
        <v>34</v>
      </c>
      <c r="C22" s="32">
        <v>3</v>
      </c>
      <c r="D22" s="32">
        <v>3</v>
      </c>
      <c r="E22" s="32">
        <v>1</v>
      </c>
      <c r="F22" s="8">
        <v>287559</v>
      </c>
      <c r="G22" s="8">
        <v>272017</v>
      </c>
      <c r="H22" s="12" t="s">
        <v>60</v>
      </c>
      <c r="I22" s="8">
        <f>G22</f>
        <v>272017</v>
      </c>
    </row>
    <row r="23" spans="1:9" s="1" customFormat="1" x14ac:dyDescent="0.25">
      <c r="A23" s="11" t="s">
        <v>35</v>
      </c>
      <c r="B23" s="11" t="s">
        <v>36</v>
      </c>
      <c r="C23" s="32">
        <v>7</v>
      </c>
      <c r="D23" s="32">
        <v>6</v>
      </c>
      <c r="E23" s="32">
        <v>0</v>
      </c>
      <c r="F23" s="8">
        <v>803028</v>
      </c>
      <c r="G23" s="8">
        <v>620018</v>
      </c>
      <c r="H23" s="12" t="s">
        <v>60</v>
      </c>
      <c r="I23" s="8">
        <f>G23</f>
        <v>620018</v>
      </c>
    </row>
    <row r="24" spans="1:9" x14ac:dyDescent="0.25">
      <c r="A24" s="5" t="s">
        <v>37</v>
      </c>
      <c r="B24" s="5" t="s">
        <v>38</v>
      </c>
      <c r="C24" s="31">
        <v>5</v>
      </c>
      <c r="D24" s="31">
        <v>1</v>
      </c>
      <c r="E24" s="31">
        <v>0</v>
      </c>
      <c r="F24" s="6">
        <v>147889</v>
      </c>
      <c r="G24" s="6">
        <v>106297</v>
      </c>
      <c r="H24" s="7"/>
      <c r="I24" s="6">
        <f>F24+G24</f>
        <v>254186</v>
      </c>
    </row>
    <row r="25" spans="1:9" x14ac:dyDescent="0.25">
      <c r="A25" s="5" t="s">
        <v>37</v>
      </c>
      <c r="B25" s="5" t="s">
        <v>59</v>
      </c>
      <c r="C25" s="31">
        <v>12</v>
      </c>
      <c r="D25" s="31">
        <v>12</v>
      </c>
      <c r="E25" s="31">
        <v>0</v>
      </c>
      <c r="F25" s="6">
        <v>1666991</v>
      </c>
      <c r="G25" s="6">
        <v>1083842</v>
      </c>
      <c r="H25" s="7"/>
      <c r="I25" s="6">
        <f>F25+G25</f>
        <v>2750833</v>
      </c>
    </row>
    <row r="26" spans="1:9" s="1" customFormat="1" x14ac:dyDescent="0.25">
      <c r="A26" s="11" t="s">
        <v>37</v>
      </c>
      <c r="B26" s="11" t="s">
        <v>39</v>
      </c>
      <c r="C26" s="32">
        <v>5</v>
      </c>
      <c r="D26" s="32">
        <v>4</v>
      </c>
      <c r="E26" s="32">
        <v>2</v>
      </c>
      <c r="F26" s="8">
        <v>503312</v>
      </c>
      <c r="G26" s="8">
        <v>446790</v>
      </c>
      <c r="H26" s="12" t="s">
        <v>60</v>
      </c>
      <c r="I26" s="8">
        <f>G26</f>
        <v>446790</v>
      </c>
    </row>
    <row r="27" spans="1:9" s="1" customFormat="1" x14ac:dyDescent="0.25">
      <c r="A27" s="11" t="s">
        <v>40</v>
      </c>
      <c r="B27" s="11" t="s">
        <v>41</v>
      </c>
      <c r="C27" s="32">
        <v>6</v>
      </c>
      <c r="D27" s="32">
        <v>6</v>
      </c>
      <c r="E27" s="32">
        <v>1</v>
      </c>
      <c r="F27" s="8">
        <v>1149984</v>
      </c>
      <c r="G27" s="8">
        <v>476849</v>
      </c>
      <c r="H27" s="12"/>
      <c r="I27" s="8">
        <f>F27+G27</f>
        <v>1626833</v>
      </c>
    </row>
    <row r="28" spans="1:9" s="1" customFormat="1" x14ac:dyDescent="0.25">
      <c r="A28" s="11" t="s">
        <v>42</v>
      </c>
      <c r="B28" s="11" t="s">
        <v>43</v>
      </c>
      <c r="C28" s="32">
        <v>3</v>
      </c>
      <c r="D28" s="32">
        <v>2</v>
      </c>
      <c r="E28" s="32">
        <v>0</v>
      </c>
      <c r="F28" s="8">
        <v>252765</v>
      </c>
      <c r="G28" s="8">
        <v>192145</v>
      </c>
      <c r="H28" s="12" t="s">
        <v>60</v>
      </c>
      <c r="I28" s="8">
        <f>G28</f>
        <v>192145</v>
      </c>
    </row>
    <row r="29" spans="1:9" x14ac:dyDescent="0.25">
      <c r="A29" s="5" t="s">
        <v>44</v>
      </c>
      <c r="B29" s="5" t="s">
        <v>131</v>
      </c>
      <c r="C29" s="31">
        <v>10</v>
      </c>
      <c r="D29" s="31">
        <v>1</v>
      </c>
      <c r="E29" s="31">
        <v>1</v>
      </c>
      <c r="F29" s="6">
        <v>186816</v>
      </c>
      <c r="G29" s="6">
        <v>81847</v>
      </c>
      <c r="H29" s="7"/>
      <c r="I29" s="6">
        <f>F29+G29</f>
        <v>268663</v>
      </c>
    </row>
    <row r="30" spans="1:9" s="1" customFormat="1" x14ac:dyDescent="0.25">
      <c r="A30" s="11" t="s">
        <v>45</v>
      </c>
      <c r="B30" s="11" t="s">
        <v>46</v>
      </c>
      <c r="C30" s="32">
        <v>3</v>
      </c>
      <c r="D30" s="32">
        <v>2</v>
      </c>
      <c r="E30" s="32">
        <v>2</v>
      </c>
      <c r="F30" s="8">
        <v>226379</v>
      </c>
      <c r="G30" s="8">
        <v>125095</v>
      </c>
      <c r="H30" s="12" t="s">
        <v>60</v>
      </c>
      <c r="I30" s="8">
        <f>G30</f>
        <v>125095</v>
      </c>
    </row>
    <row r="31" spans="1:9" x14ac:dyDescent="0.25">
      <c r="A31" s="5" t="s">
        <v>47</v>
      </c>
      <c r="B31" s="5" t="s">
        <v>48</v>
      </c>
      <c r="C31" s="31">
        <v>9</v>
      </c>
      <c r="D31" s="31">
        <v>8</v>
      </c>
      <c r="E31" s="31">
        <v>3</v>
      </c>
      <c r="F31" s="6">
        <v>1530240</v>
      </c>
      <c r="G31" s="6">
        <v>500380</v>
      </c>
      <c r="H31" s="7"/>
      <c r="I31" s="6">
        <f>F31+G31</f>
        <v>2030620</v>
      </c>
    </row>
    <row r="32" spans="1:9" x14ac:dyDescent="0.25">
      <c r="A32" s="5" t="s">
        <v>49</v>
      </c>
      <c r="B32" s="5" t="s">
        <v>65</v>
      </c>
      <c r="C32" s="31">
        <v>13</v>
      </c>
      <c r="D32" s="31">
        <v>5</v>
      </c>
      <c r="E32" s="31">
        <v>3</v>
      </c>
      <c r="F32" s="6">
        <v>2561770</v>
      </c>
      <c r="G32" s="6">
        <v>493362</v>
      </c>
      <c r="H32" s="7"/>
      <c r="I32" s="6">
        <f t="shared" ref="I32:I39" si="1">F32+G32</f>
        <v>3055132</v>
      </c>
    </row>
    <row r="33" spans="1:9" x14ac:dyDescent="0.25">
      <c r="A33" s="5" t="s">
        <v>50</v>
      </c>
      <c r="B33" s="5" t="s">
        <v>132</v>
      </c>
      <c r="C33" s="31">
        <v>18</v>
      </c>
      <c r="D33" s="31">
        <v>15</v>
      </c>
      <c r="E33" s="31">
        <v>1</v>
      </c>
      <c r="F33" s="6">
        <v>7557266</v>
      </c>
      <c r="G33" s="6">
        <v>1480087</v>
      </c>
      <c r="H33" s="7"/>
      <c r="I33" s="6">
        <f t="shared" si="1"/>
        <v>9037353</v>
      </c>
    </row>
    <row r="34" spans="1:9" x14ac:dyDescent="0.25">
      <c r="A34" s="5" t="s">
        <v>50</v>
      </c>
      <c r="B34" s="5" t="s">
        <v>51</v>
      </c>
      <c r="C34" s="31">
        <v>12</v>
      </c>
      <c r="D34" s="31">
        <v>7</v>
      </c>
      <c r="E34" s="31">
        <v>5</v>
      </c>
      <c r="F34" s="6">
        <v>3240029</v>
      </c>
      <c r="G34" s="6">
        <v>690707</v>
      </c>
      <c r="H34" s="7"/>
      <c r="I34" s="6">
        <f t="shared" si="1"/>
        <v>3930736</v>
      </c>
    </row>
    <row r="35" spans="1:9" x14ac:dyDescent="0.25">
      <c r="A35" s="5" t="s">
        <v>49</v>
      </c>
      <c r="B35" s="5" t="s">
        <v>52</v>
      </c>
      <c r="C35" s="31">
        <v>11</v>
      </c>
      <c r="D35" s="31">
        <v>1</v>
      </c>
      <c r="E35" s="31">
        <v>0</v>
      </c>
      <c r="F35" s="6">
        <v>409005</v>
      </c>
      <c r="G35" s="6">
        <v>114197</v>
      </c>
      <c r="H35" s="7"/>
      <c r="I35" s="6">
        <f t="shared" si="1"/>
        <v>523202</v>
      </c>
    </row>
    <row r="36" spans="1:9" x14ac:dyDescent="0.25">
      <c r="A36" s="5" t="s">
        <v>53</v>
      </c>
      <c r="B36" s="5" t="s">
        <v>54</v>
      </c>
      <c r="C36" s="31">
        <v>2</v>
      </c>
      <c r="D36" s="31">
        <v>2</v>
      </c>
      <c r="E36" s="31">
        <v>1</v>
      </c>
      <c r="F36" s="6">
        <v>107906</v>
      </c>
      <c r="G36" s="6">
        <v>202094</v>
      </c>
      <c r="H36" s="7"/>
      <c r="I36" s="6">
        <f t="shared" si="1"/>
        <v>310000</v>
      </c>
    </row>
    <row r="37" spans="1:9" x14ac:dyDescent="0.25">
      <c r="A37" s="5" t="s">
        <v>55</v>
      </c>
      <c r="B37" s="5" t="s">
        <v>134</v>
      </c>
      <c r="C37" s="31">
        <v>3</v>
      </c>
      <c r="D37" s="31">
        <v>2</v>
      </c>
      <c r="E37" s="31">
        <v>0</v>
      </c>
      <c r="F37" s="6">
        <v>531751</v>
      </c>
      <c r="G37" s="6">
        <v>212094</v>
      </c>
      <c r="H37" s="7"/>
      <c r="I37" s="6">
        <f t="shared" si="1"/>
        <v>743845</v>
      </c>
    </row>
    <row r="38" spans="1:9" x14ac:dyDescent="0.25">
      <c r="A38" s="5" t="s">
        <v>55</v>
      </c>
      <c r="B38" s="5" t="s">
        <v>56</v>
      </c>
      <c r="C38" s="31">
        <v>13</v>
      </c>
      <c r="D38" s="31">
        <v>7</v>
      </c>
      <c r="E38" s="31">
        <v>1</v>
      </c>
      <c r="F38" s="6">
        <v>2132496</v>
      </c>
      <c r="G38" s="6">
        <v>555082</v>
      </c>
      <c r="H38" s="7"/>
      <c r="I38" s="6">
        <f t="shared" si="1"/>
        <v>2687578</v>
      </c>
    </row>
    <row r="39" spans="1:9" x14ac:dyDescent="0.25">
      <c r="A39" s="5" t="s">
        <v>57</v>
      </c>
      <c r="B39" s="5" t="s">
        <v>66</v>
      </c>
      <c r="C39" s="31">
        <v>8</v>
      </c>
      <c r="D39" s="31">
        <v>6</v>
      </c>
      <c r="E39" s="31">
        <v>1</v>
      </c>
      <c r="F39" s="6">
        <v>1410755</v>
      </c>
      <c r="G39" s="6">
        <v>443122</v>
      </c>
      <c r="H39" s="7"/>
      <c r="I39" s="6">
        <f t="shared" si="1"/>
        <v>1853877</v>
      </c>
    </row>
    <row r="40" spans="1:9" s="4" customFormat="1" x14ac:dyDescent="0.25">
      <c r="A40" s="9"/>
      <c r="B40" s="9" t="s">
        <v>68</v>
      </c>
      <c r="C40" s="10">
        <f>SUM(C3:C39)</f>
        <v>293</v>
      </c>
      <c r="D40" s="10">
        <f>SUM(D3:D39)</f>
        <v>196</v>
      </c>
      <c r="E40" s="10">
        <f>SUM(E3:E39)</f>
        <v>35</v>
      </c>
      <c r="F40" s="10">
        <f>SUM(F3:F39)</f>
        <v>43551021</v>
      </c>
      <c r="G40" s="10">
        <f>SUM(G3:G39)</f>
        <v>16201684</v>
      </c>
      <c r="H40" s="10"/>
      <c r="I40" s="10">
        <f t="shared" ref="I40" si="2">SUM(I3:I39)</f>
        <v>49467482</v>
      </c>
    </row>
    <row r="42" spans="1:9" x14ac:dyDescent="0.25">
      <c r="A42" s="13" t="s">
        <v>69</v>
      </c>
    </row>
    <row r="43" spans="1:9" x14ac:dyDescent="0.25">
      <c r="A43" s="14" t="s">
        <v>71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zoomScale="80" zoomScaleNormal="80" workbookViewId="0">
      <selection activeCell="C29" sqref="C29"/>
    </sheetView>
  </sheetViews>
  <sheetFormatPr defaultRowHeight="15" x14ac:dyDescent="0.25"/>
  <cols>
    <col min="1" max="1" width="14" customWidth="1"/>
    <col min="2" max="2" width="30.140625" customWidth="1"/>
    <col min="3" max="3" width="10.42578125" customWidth="1"/>
    <col min="4" max="4" width="16" customWidth="1"/>
    <col min="5" max="5" width="14.5703125" customWidth="1"/>
    <col min="6" max="6" width="7.5703125" customWidth="1"/>
    <col min="7" max="7" width="9.7109375" customWidth="1"/>
    <col min="8" max="8" width="12.5703125" bestFit="1" customWidth="1"/>
  </cols>
  <sheetData>
    <row r="1" spans="1:8" ht="17.25" customHeight="1" x14ac:dyDescent="0.25">
      <c r="A1" s="33" t="s">
        <v>128</v>
      </c>
      <c r="B1" s="34"/>
      <c r="C1" s="34"/>
      <c r="D1" s="34"/>
      <c r="E1" s="34"/>
      <c r="F1" s="34"/>
      <c r="G1" s="34"/>
      <c r="H1" s="35"/>
    </row>
    <row r="2" spans="1:8" s="4" customFormat="1" ht="111" customHeight="1" x14ac:dyDescent="0.25">
      <c r="A2" s="30" t="s">
        <v>63</v>
      </c>
      <c r="B2" s="30" t="s">
        <v>64</v>
      </c>
      <c r="C2" s="30" t="s">
        <v>125</v>
      </c>
      <c r="D2" s="30" t="s">
        <v>67</v>
      </c>
      <c r="E2" s="30" t="s">
        <v>102</v>
      </c>
      <c r="F2" s="30" t="s">
        <v>106</v>
      </c>
      <c r="G2" s="30" t="s">
        <v>103</v>
      </c>
      <c r="H2" s="30" t="s">
        <v>126</v>
      </c>
    </row>
    <row r="3" spans="1:8" ht="21" customHeight="1" x14ac:dyDescent="0.25">
      <c r="A3" s="19" t="s">
        <v>2</v>
      </c>
      <c r="B3" s="19" t="s">
        <v>72</v>
      </c>
      <c r="C3" s="20">
        <v>17395</v>
      </c>
      <c r="D3" s="21" t="s">
        <v>116</v>
      </c>
      <c r="E3" s="22">
        <v>56.25</v>
      </c>
      <c r="F3" s="21" t="s">
        <v>107</v>
      </c>
      <c r="G3" s="21" t="s">
        <v>107</v>
      </c>
      <c r="H3" s="23">
        <f>C3*E3</f>
        <v>978468.75</v>
      </c>
    </row>
    <row r="4" spans="1:8" ht="21" customHeight="1" x14ac:dyDescent="0.25">
      <c r="A4" s="19" t="s">
        <v>73</v>
      </c>
      <c r="B4" s="19" t="s">
        <v>74</v>
      </c>
      <c r="C4" s="20">
        <v>2365</v>
      </c>
      <c r="D4" s="21" t="s">
        <v>107</v>
      </c>
      <c r="E4" s="22">
        <v>94.5</v>
      </c>
      <c r="F4" s="21" t="s">
        <v>107</v>
      </c>
      <c r="G4" s="21" t="s">
        <v>107</v>
      </c>
      <c r="H4" s="23">
        <f t="shared" ref="H4:H35" si="0">C4*E4</f>
        <v>223492.5</v>
      </c>
    </row>
    <row r="5" spans="1:8" ht="21" customHeight="1" x14ac:dyDescent="0.25">
      <c r="A5" s="19" t="s">
        <v>73</v>
      </c>
      <c r="B5" s="19" t="s">
        <v>74</v>
      </c>
      <c r="C5" s="20">
        <v>2366</v>
      </c>
      <c r="D5" s="21" t="s">
        <v>107</v>
      </c>
      <c r="E5" s="22">
        <v>94.5</v>
      </c>
      <c r="F5" s="21" t="s">
        <v>107</v>
      </c>
      <c r="G5" s="21" t="s">
        <v>107</v>
      </c>
      <c r="H5" s="23">
        <f t="shared" si="0"/>
        <v>223587</v>
      </c>
    </row>
    <row r="6" spans="1:8" ht="21" customHeight="1" x14ac:dyDescent="0.25">
      <c r="A6" s="19" t="s">
        <v>75</v>
      </c>
      <c r="B6" s="19" t="s">
        <v>76</v>
      </c>
      <c r="C6" s="20">
        <v>10550</v>
      </c>
      <c r="D6" s="21" t="s">
        <v>108</v>
      </c>
      <c r="E6" s="22" t="s">
        <v>105</v>
      </c>
      <c r="F6" s="21" t="s">
        <v>108</v>
      </c>
      <c r="G6" s="21" t="s">
        <v>107</v>
      </c>
      <c r="H6" s="23"/>
    </row>
    <row r="7" spans="1:8" ht="21" customHeight="1" x14ac:dyDescent="0.25">
      <c r="A7" s="19" t="s">
        <v>9</v>
      </c>
      <c r="B7" s="19" t="s">
        <v>77</v>
      </c>
      <c r="C7" s="20">
        <v>5211</v>
      </c>
      <c r="D7" s="21" t="s">
        <v>107</v>
      </c>
      <c r="E7" s="22">
        <v>41.5</v>
      </c>
      <c r="F7" s="21" t="s">
        <v>108</v>
      </c>
      <c r="G7" s="21" t="s">
        <v>107</v>
      </c>
      <c r="H7" s="23">
        <f t="shared" si="0"/>
        <v>216256.5</v>
      </c>
    </row>
    <row r="8" spans="1:8" ht="21" customHeight="1" x14ac:dyDescent="0.25">
      <c r="A8" s="19" t="s">
        <v>9</v>
      </c>
      <c r="B8" s="19" t="s">
        <v>77</v>
      </c>
      <c r="C8" s="20">
        <v>4450</v>
      </c>
      <c r="D8" s="21" t="s">
        <v>107</v>
      </c>
      <c r="E8" s="22">
        <v>41.5</v>
      </c>
      <c r="F8" s="21" t="s">
        <v>108</v>
      </c>
      <c r="G8" s="21" t="s">
        <v>107</v>
      </c>
      <c r="H8" s="23">
        <f t="shared" si="0"/>
        <v>184675</v>
      </c>
    </row>
    <row r="9" spans="1:8" ht="21" customHeight="1" x14ac:dyDescent="0.25">
      <c r="A9" s="19" t="s">
        <v>9</v>
      </c>
      <c r="B9" s="19" t="s">
        <v>77</v>
      </c>
      <c r="C9" s="20">
        <v>2700</v>
      </c>
      <c r="D9" s="21" t="s">
        <v>107</v>
      </c>
      <c r="E9" s="22">
        <v>41.5</v>
      </c>
      <c r="F9" s="21" t="s">
        <v>108</v>
      </c>
      <c r="G9" s="21" t="s">
        <v>107</v>
      </c>
      <c r="H9" s="23">
        <f t="shared" si="0"/>
        <v>112050</v>
      </c>
    </row>
    <row r="10" spans="1:8" ht="21" customHeight="1" x14ac:dyDescent="0.25">
      <c r="A10" s="19" t="s">
        <v>78</v>
      </c>
      <c r="B10" s="19" t="s">
        <v>79</v>
      </c>
      <c r="C10" s="20">
        <v>2140</v>
      </c>
      <c r="D10" s="21" t="s">
        <v>108</v>
      </c>
      <c r="E10" s="22">
        <v>83.25</v>
      </c>
      <c r="F10" s="21" t="s">
        <v>107</v>
      </c>
      <c r="G10" s="21" t="s">
        <v>107</v>
      </c>
      <c r="H10" s="23">
        <f t="shared" si="0"/>
        <v>178155</v>
      </c>
    </row>
    <row r="11" spans="1:8" ht="21" customHeight="1" x14ac:dyDescent="0.25">
      <c r="A11" s="19" t="s">
        <v>80</v>
      </c>
      <c r="B11" s="19" t="s">
        <v>104</v>
      </c>
      <c r="C11" s="20">
        <v>1773</v>
      </c>
      <c r="D11" s="21" t="s">
        <v>108</v>
      </c>
      <c r="E11" s="22">
        <v>56.25</v>
      </c>
      <c r="F11" s="21" t="s">
        <v>108</v>
      </c>
      <c r="G11" s="21" t="s">
        <v>107</v>
      </c>
      <c r="H11" s="23">
        <f t="shared" si="0"/>
        <v>99731.25</v>
      </c>
    </row>
    <row r="12" spans="1:8" ht="21" customHeight="1" x14ac:dyDescent="0.25">
      <c r="A12" s="19" t="s">
        <v>81</v>
      </c>
      <c r="B12" s="19" t="s">
        <v>82</v>
      </c>
      <c r="C12" s="20">
        <v>8775</v>
      </c>
      <c r="D12" s="21" t="s">
        <v>117</v>
      </c>
      <c r="E12" s="22">
        <v>56.25</v>
      </c>
      <c r="F12" s="21" t="s">
        <v>107</v>
      </c>
      <c r="G12" s="21" t="s">
        <v>107</v>
      </c>
      <c r="H12" s="23">
        <f t="shared" si="0"/>
        <v>493593.75</v>
      </c>
    </row>
    <row r="13" spans="1:8" ht="21" customHeight="1" x14ac:dyDescent="0.25">
      <c r="A13" s="19" t="s">
        <v>81</v>
      </c>
      <c r="B13" s="19" t="s">
        <v>83</v>
      </c>
      <c r="C13" s="20">
        <v>21395</v>
      </c>
      <c r="D13" s="21" t="s">
        <v>108</v>
      </c>
      <c r="E13" s="22">
        <v>56.25</v>
      </c>
      <c r="F13" s="21" t="s">
        <v>108</v>
      </c>
      <c r="G13" s="21" t="s">
        <v>107</v>
      </c>
      <c r="H13" s="23">
        <f t="shared" si="0"/>
        <v>1203468.75</v>
      </c>
    </row>
    <row r="14" spans="1:8" ht="21" customHeight="1" x14ac:dyDescent="0.25">
      <c r="A14" s="19" t="s">
        <v>84</v>
      </c>
      <c r="B14" s="19" t="s">
        <v>85</v>
      </c>
      <c r="C14" s="20">
        <v>8435</v>
      </c>
      <c r="D14" s="21" t="s">
        <v>118</v>
      </c>
      <c r="E14" s="22">
        <v>56.25</v>
      </c>
      <c r="F14" s="21" t="s">
        <v>107</v>
      </c>
      <c r="G14" s="21" t="s">
        <v>107</v>
      </c>
      <c r="H14" s="23">
        <f t="shared" si="0"/>
        <v>474468.75</v>
      </c>
    </row>
    <row r="15" spans="1:8" ht="21" customHeight="1" x14ac:dyDescent="0.25">
      <c r="A15" s="19" t="s">
        <v>86</v>
      </c>
      <c r="B15" s="19" t="s">
        <v>87</v>
      </c>
      <c r="C15" s="20">
        <v>23220</v>
      </c>
      <c r="D15" s="21" t="s">
        <v>108</v>
      </c>
      <c r="E15" s="22">
        <v>56.25</v>
      </c>
      <c r="F15" s="21" t="s">
        <v>108</v>
      </c>
      <c r="G15" s="21" t="s">
        <v>107</v>
      </c>
      <c r="H15" s="23">
        <f t="shared" si="0"/>
        <v>1306125</v>
      </c>
    </row>
    <row r="16" spans="1:8" ht="21" customHeight="1" x14ac:dyDescent="0.25">
      <c r="A16" s="19" t="s">
        <v>88</v>
      </c>
      <c r="B16" s="19" t="s">
        <v>89</v>
      </c>
      <c r="C16" s="20">
        <v>9665</v>
      </c>
      <c r="D16" s="21" t="s">
        <v>107</v>
      </c>
      <c r="E16" s="22">
        <v>56.25</v>
      </c>
      <c r="F16" s="21" t="s">
        <v>107</v>
      </c>
      <c r="G16" s="21" t="s">
        <v>107</v>
      </c>
      <c r="H16" s="23">
        <f t="shared" si="0"/>
        <v>543656.25</v>
      </c>
    </row>
    <row r="17" spans="1:8" ht="21" customHeight="1" x14ac:dyDescent="0.25">
      <c r="A17" s="19" t="s">
        <v>90</v>
      </c>
      <c r="B17" s="19" t="s">
        <v>91</v>
      </c>
      <c r="C17" s="20">
        <v>45550</v>
      </c>
      <c r="D17" s="21" t="s">
        <v>107</v>
      </c>
      <c r="E17" s="22">
        <v>56.25</v>
      </c>
      <c r="F17" s="21" t="s">
        <v>107</v>
      </c>
      <c r="G17" s="21" t="s">
        <v>107</v>
      </c>
      <c r="H17" s="23">
        <f t="shared" si="0"/>
        <v>2562187.5</v>
      </c>
    </row>
    <row r="18" spans="1:8" ht="21" customHeight="1" x14ac:dyDescent="0.25">
      <c r="A18" s="19" t="s">
        <v>90</v>
      </c>
      <c r="B18" s="19" t="s">
        <v>91</v>
      </c>
      <c r="C18" s="20">
        <v>99245</v>
      </c>
      <c r="D18" s="21" t="s">
        <v>119</v>
      </c>
      <c r="E18" s="22">
        <v>56.25</v>
      </c>
      <c r="F18" s="21" t="s">
        <v>107</v>
      </c>
      <c r="G18" s="21" t="s">
        <v>107</v>
      </c>
      <c r="H18" s="23">
        <f t="shared" si="0"/>
        <v>5582531.25</v>
      </c>
    </row>
    <row r="19" spans="1:8" ht="21" customHeight="1" x14ac:dyDescent="0.25">
      <c r="A19" s="19" t="s">
        <v>92</v>
      </c>
      <c r="B19" s="19" t="s">
        <v>109</v>
      </c>
      <c r="C19" s="20">
        <v>1127</v>
      </c>
      <c r="D19" s="21" t="s">
        <v>107</v>
      </c>
      <c r="E19" s="22">
        <v>83.25</v>
      </c>
      <c r="F19" s="21" t="s">
        <v>108</v>
      </c>
      <c r="G19" s="21" t="s">
        <v>107</v>
      </c>
      <c r="H19" s="23">
        <f t="shared" si="0"/>
        <v>93822.75</v>
      </c>
    </row>
    <row r="20" spans="1:8" ht="21" customHeight="1" x14ac:dyDescent="0.25">
      <c r="A20" s="19" t="s">
        <v>93</v>
      </c>
      <c r="B20" s="19" t="s">
        <v>72</v>
      </c>
      <c r="C20" s="20">
        <v>15875</v>
      </c>
      <c r="D20" s="21" t="s">
        <v>107</v>
      </c>
      <c r="E20" s="22">
        <v>56.25</v>
      </c>
      <c r="F20" s="21" t="s">
        <v>107</v>
      </c>
      <c r="G20" s="21" t="s">
        <v>107</v>
      </c>
      <c r="H20" s="23">
        <f t="shared" si="0"/>
        <v>892968.75</v>
      </c>
    </row>
    <row r="21" spans="1:8" ht="21" customHeight="1" x14ac:dyDescent="0.25">
      <c r="A21" s="19" t="s">
        <v>44</v>
      </c>
      <c r="B21" s="19" t="s">
        <v>94</v>
      </c>
      <c r="C21" s="20">
        <v>28769</v>
      </c>
      <c r="D21" s="21" t="s">
        <v>120</v>
      </c>
      <c r="E21" s="22">
        <v>56.25</v>
      </c>
      <c r="F21" s="21" t="s">
        <v>107</v>
      </c>
      <c r="G21" s="21" t="s">
        <v>107</v>
      </c>
      <c r="H21" s="23">
        <f t="shared" si="0"/>
        <v>1618256.25</v>
      </c>
    </row>
    <row r="22" spans="1:8" ht="21" customHeight="1" x14ac:dyDescent="0.25">
      <c r="A22" s="19" t="s">
        <v>112</v>
      </c>
      <c r="B22" s="19" t="s">
        <v>94</v>
      </c>
      <c r="C22" s="20">
        <v>7925</v>
      </c>
      <c r="D22" s="21" t="s">
        <v>107</v>
      </c>
      <c r="E22" s="22">
        <v>56.25</v>
      </c>
      <c r="F22" s="21" t="s">
        <v>107</v>
      </c>
      <c r="G22" s="21" t="s">
        <v>107</v>
      </c>
      <c r="H22" s="23">
        <f t="shared" si="0"/>
        <v>445781.25</v>
      </c>
    </row>
    <row r="23" spans="1:8" ht="21" customHeight="1" x14ac:dyDescent="0.25">
      <c r="A23" s="19" t="s">
        <v>44</v>
      </c>
      <c r="B23" s="19" t="s">
        <v>110</v>
      </c>
      <c r="C23" s="20">
        <v>1205</v>
      </c>
      <c r="D23" s="21" t="s">
        <v>108</v>
      </c>
      <c r="E23" s="22">
        <v>56.25</v>
      </c>
      <c r="F23" s="21" t="s">
        <v>107</v>
      </c>
      <c r="G23" s="21" t="s">
        <v>107</v>
      </c>
      <c r="H23" s="23">
        <f t="shared" si="0"/>
        <v>67781.25</v>
      </c>
    </row>
    <row r="24" spans="1:8" ht="21" customHeight="1" x14ac:dyDescent="0.25">
      <c r="A24" s="19" t="s">
        <v>44</v>
      </c>
      <c r="B24" s="19" t="s">
        <v>95</v>
      </c>
      <c r="C24" s="20">
        <v>2085</v>
      </c>
      <c r="D24" s="21" t="s">
        <v>108</v>
      </c>
      <c r="E24" s="22">
        <v>56.25</v>
      </c>
      <c r="F24" s="21" t="s">
        <v>107</v>
      </c>
      <c r="G24" s="21" t="s">
        <v>107</v>
      </c>
      <c r="H24" s="23">
        <f t="shared" si="0"/>
        <v>117281.25</v>
      </c>
    </row>
    <row r="25" spans="1:8" ht="21" customHeight="1" x14ac:dyDescent="0.25">
      <c r="A25" s="19" t="s">
        <v>112</v>
      </c>
      <c r="B25" s="19" t="s">
        <v>95</v>
      </c>
      <c r="C25" s="20">
        <v>1255</v>
      </c>
      <c r="D25" s="21" t="s">
        <v>108</v>
      </c>
      <c r="E25" s="22">
        <v>56.25</v>
      </c>
      <c r="F25" s="21" t="s">
        <v>107</v>
      </c>
      <c r="G25" s="21" t="s">
        <v>107</v>
      </c>
      <c r="H25" s="23">
        <f t="shared" si="0"/>
        <v>70593.75</v>
      </c>
    </row>
    <row r="26" spans="1:8" ht="21" customHeight="1" x14ac:dyDescent="0.25">
      <c r="A26" s="19" t="s">
        <v>112</v>
      </c>
      <c r="B26" s="19" t="s">
        <v>95</v>
      </c>
      <c r="C26" s="20">
        <v>800</v>
      </c>
      <c r="D26" s="21" t="s">
        <v>107</v>
      </c>
      <c r="E26" s="22">
        <v>56.25</v>
      </c>
      <c r="F26" s="21" t="s">
        <v>107</v>
      </c>
      <c r="G26" s="21" t="s">
        <v>107</v>
      </c>
      <c r="H26" s="23">
        <f t="shared" si="0"/>
        <v>45000</v>
      </c>
    </row>
    <row r="27" spans="1:8" ht="21" customHeight="1" x14ac:dyDescent="0.25">
      <c r="A27" s="19" t="s">
        <v>96</v>
      </c>
      <c r="B27" s="19" t="s">
        <v>97</v>
      </c>
      <c r="C27" s="20">
        <v>28839</v>
      </c>
      <c r="D27" s="21" t="s">
        <v>120</v>
      </c>
      <c r="E27" s="22">
        <v>56.25</v>
      </c>
      <c r="F27" s="21" t="s">
        <v>107</v>
      </c>
      <c r="G27" s="21" t="s">
        <v>107</v>
      </c>
      <c r="H27" s="23">
        <f t="shared" si="0"/>
        <v>1622193.75</v>
      </c>
    </row>
    <row r="28" spans="1:8" ht="21" customHeight="1" x14ac:dyDescent="0.25">
      <c r="A28" s="19" t="s">
        <v>96</v>
      </c>
      <c r="B28" s="19" t="s">
        <v>36</v>
      </c>
      <c r="C28" s="20">
        <v>19453</v>
      </c>
      <c r="D28" s="21" t="s">
        <v>108</v>
      </c>
      <c r="E28" s="22">
        <v>56.25</v>
      </c>
      <c r="F28" s="21" t="s">
        <v>107</v>
      </c>
      <c r="G28" s="21" t="s">
        <v>107</v>
      </c>
      <c r="H28" s="23">
        <f t="shared" si="0"/>
        <v>1094231.25</v>
      </c>
    </row>
    <row r="29" spans="1:8" ht="21" customHeight="1" x14ac:dyDescent="0.25">
      <c r="A29" s="19" t="s">
        <v>98</v>
      </c>
      <c r="B29" s="19" t="s">
        <v>99</v>
      </c>
      <c r="C29" s="20">
        <v>144480</v>
      </c>
      <c r="D29" s="21" t="s">
        <v>121</v>
      </c>
      <c r="E29" s="22">
        <v>83.25</v>
      </c>
      <c r="F29" s="21" t="s">
        <v>107</v>
      </c>
      <c r="G29" s="21" t="s">
        <v>107</v>
      </c>
      <c r="H29" s="23">
        <f t="shared" si="0"/>
        <v>12027960</v>
      </c>
    </row>
    <row r="30" spans="1:8" ht="21" customHeight="1" x14ac:dyDescent="0.25">
      <c r="A30" s="19" t="s">
        <v>49</v>
      </c>
      <c r="B30" s="19" t="s">
        <v>113</v>
      </c>
      <c r="C30" s="20">
        <v>22373</v>
      </c>
      <c r="D30" s="21" t="s">
        <v>123</v>
      </c>
      <c r="E30" s="22">
        <v>106.88</v>
      </c>
      <c r="F30" s="21" t="s">
        <v>107</v>
      </c>
      <c r="G30" s="21" t="s">
        <v>107</v>
      </c>
      <c r="H30" s="23">
        <f t="shared" si="0"/>
        <v>2391226.2399999998</v>
      </c>
    </row>
    <row r="31" spans="1:8" ht="34.5" customHeight="1" x14ac:dyDescent="0.25">
      <c r="A31" s="19" t="s">
        <v>98</v>
      </c>
      <c r="B31" s="24" t="s">
        <v>114</v>
      </c>
      <c r="C31" s="20">
        <v>9667</v>
      </c>
      <c r="D31" s="21" t="s">
        <v>122</v>
      </c>
      <c r="E31" s="22">
        <v>139.5</v>
      </c>
      <c r="F31" s="21" t="s">
        <v>107</v>
      </c>
      <c r="G31" s="21" t="s">
        <v>107</v>
      </c>
      <c r="H31" s="23">
        <f t="shared" si="0"/>
        <v>1348546.5</v>
      </c>
    </row>
    <row r="32" spans="1:8" ht="21" customHeight="1" x14ac:dyDescent="0.25">
      <c r="A32" s="19" t="s">
        <v>98</v>
      </c>
      <c r="B32" s="19" t="s">
        <v>115</v>
      </c>
      <c r="C32" s="20">
        <v>6955</v>
      </c>
      <c r="D32" s="21" t="s">
        <v>107</v>
      </c>
      <c r="E32" s="22">
        <v>83.25</v>
      </c>
      <c r="F32" s="21" t="s">
        <v>107</v>
      </c>
      <c r="G32" s="21" t="s">
        <v>107</v>
      </c>
      <c r="H32" s="23">
        <f t="shared" si="0"/>
        <v>579003.75</v>
      </c>
    </row>
    <row r="33" spans="1:8" ht="21" customHeight="1" x14ac:dyDescent="0.25">
      <c r="A33" s="19" t="s">
        <v>53</v>
      </c>
      <c r="B33" s="19" t="s">
        <v>100</v>
      </c>
      <c r="C33" s="20">
        <v>58701</v>
      </c>
      <c r="D33" s="21" t="s">
        <v>107</v>
      </c>
      <c r="E33" s="22">
        <v>56.25</v>
      </c>
      <c r="F33" s="21" t="s">
        <v>107</v>
      </c>
      <c r="G33" s="21" t="s">
        <v>107</v>
      </c>
      <c r="H33" s="23">
        <f t="shared" si="0"/>
        <v>3301931.25</v>
      </c>
    </row>
    <row r="34" spans="1:8" ht="21" customHeight="1" x14ac:dyDescent="0.25">
      <c r="A34" s="19" t="s">
        <v>53</v>
      </c>
      <c r="B34" s="19" t="s">
        <v>111</v>
      </c>
      <c r="C34" s="20">
        <v>8200</v>
      </c>
      <c r="D34" s="21" t="s">
        <v>124</v>
      </c>
      <c r="E34" s="22">
        <v>56.25</v>
      </c>
      <c r="F34" s="21" t="s">
        <v>107</v>
      </c>
      <c r="G34" s="21" t="s">
        <v>107</v>
      </c>
      <c r="H34" s="23">
        <f t="shared" si="0"/>
        <v>461250</v>
      </c>
    </row>
    <row r="35" spans="1:8" ht="21" customHeight="1" x14ac:dyDescent="0.25">
      <c r="A35" s="19" t="s">
        <v>53</v>
      </c>
      <c r="B35" s="19" t="s">
        <v>101</v>
      </c>
      <c r="C35" s="20">
        <v>1530</v>
      </c>
      <c r="D35" s="21" t="s">
        <v>108</v>
      </c>
      <c r="E35" s="22">
        <v>56.25</v>
      </c>
      <c r="F35" s="21" t="s">
        <v>107</v>
      </c>
      <c r="G35" s="21" t="s">
        <v>107</v>
      </c>
      <c r="H35" s="23">
        <f t="shared" si="0"/>
        <v>86062.5</v>
      </c>
    </row>
    <row r="36" spans="1:8" ht="21" customHeight="1" x14ac:dyDescent="0.25">
      <c r="A36" s="19"/>
      <c r="B36" s="19"/>
      <c r="C36" s="25">
        <f>SUM(C3:C35)</f>
        <v>624474</v>
      </c>
      <c r="D36" s="26"/>
      <c r="E36" s="27"/>
      <c r="F36" s="26"/>
      <c r="G36" s="26"/>
      <c r="H36" s="28">
        <f>SUM(H3:H35)</f>
        <v>40646337.740000002</v>
      </c>
    </row>
    <row r="37" spans="1:8" ht="21" customHeight="1" x14ac:dyDescent="0.25">
      <c r="C37" s="17"/>
      <c r="D37" s="15"/>
      <c r="E37" s="16"/>
      <c r="F37" s="15"/>
      <c r="G37" s="15"/>
      <c r="H37" s="18"/>
    </row>
    <row r="38" spans="1:8" ht="21" customHeight="1" x14ac:dyDescent="0.25">
      <c r="C38" s="17"/>
      <c r="D38" s="15"/>
      <c r="E38" s="16"/>
      <c r="F38" s="15"/>
      <c r="G38" s="15"/>
      <c r="H38" s="18"/>
    </row>
    <row r="39" spans="1:8" ht="21" customHeight="1" x14ac:dyDescent="0.25">
      <c r="C39" s="17"/>
      <c r="D39" s="15"/>
      <c r="E39" s="16"/>
      <c r="F39" s="15"/>
      <c r="G39" s="15"/>
      <c r="H39" s="18"/>
    </row>
  </sheetData>
  <mergeCells count="1">
    <mergeCell ref="A1:H1"/>
  </mergeCells>
  <pageMargins left="0.7" right="0.7" top="0.75" bottom="0.75" header="0.3" footer="0.3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3</SortOrder>
    <AccessLevelName xmlns="d08b57ff-b9b7-4581-975d-98f87b579a51">Åben</AccessLevelName>
    <EnclosureFileNumber xmlns="d08b57ff-b9b7-4581-975d-98f87b579a51">46182/18</EnclosureFileNumber>
    <MeetingStartDate xmlns="d08b57ff-b9b7-4581-975d-98f87b579a51">2018-05-02T10:30:00+00:00</MeetingStartDate>
    <AgendaId xmlns="d08b57ff-b9b7-4581-975d-98f87b579a51">8279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2845775</FusionId>
    <DocumentType xmlns="d08b57ff-b9b7-4581-975d-98f87b579a51"/>
    <AgendaAccessLevelName xmlns="d08b57ff-b9b7-4581-975d-98f87b579a51">Åben</AgendaAccessLevelName>
    <UNC xmlns="d08b57ff-b9b7-4581-975d-98f87b579a51">2586666</UNC>
    <MeetingDateAndTime xmlns="d08b57ff-b9b7-4581-975d-98f87b579a51">02-05-2018 fra 12:30 - 16:05</MeetingDateAndTime>
    <MeetingTitle xmlns="d08b57ff-b9b7-4581-975d-98f87b579a51">02-05-2018</MeetingTitle>
    <MeetingEndDate xmlns="d08b57ff-b9b7-4581-975d-98f87b579a51">2018-05-02T14:05:00+00:00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4C9DBC03-B09A-48D3-8C92-FE540C71099D}"/>
</file>

<file path=customXml/itemProps2.xml><?xml version="1.0" encoding="utf-8"?>
<ds:datastoreItem xmlns:ds="http://schemas.openxmlformats.org/officeDocument/2006/customXml" ds:itemID="{FB15D427-65AF-4FA1-B22A-922E90E2A9AA}"/>
</file>

<file path=customXml/itemProps3.xml><?xml version="1.0" encoding="utf-8"?>
<ds:datastoreItem xmlns:ds="http://schemas.openxmlformats.org/officeDocument/2006/customXml" ds:itemID="{787EF24F-93DA-4955-A428-99EB54AC4B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Parcelhusgrunde</vt:lpstr>
      <vt:lpstr>Erhvervsjord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ØKE-02-05-2018 - Bilag 124.03 Byggemodnede grunde - aktiver</dc:title>
  <dc:creator>Susanne Fast</dc:creator>
  <cp:lastModifiedBy>Pia Karmar Jensen</cp:lastModifiedBy>
  <cp:lastPrinted>2018-07-11T07:13:05Z</cp:lastPrinted>
  <dcterms:created xsi:type="dcterms:W3CDTF">2018-03-08T20:09:36Z</dcterms:created>
  <dcterms:modified xsi:type="dcterms:W3CDTF">2018-10-23T12:26:15Z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